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<sst xmlns="http://schemas.openxmlformats.org/spreadsheetml/2006/main" count="210" uniqueCount="64">
  <si>
    <t>СВИРСКАЯ 31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</si>
  <si>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</si>
  <si>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</si>
  <si>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</si>
  <si>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</si>
  <si>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</si>
  <si>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</si>
  <si>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</si>
  <si>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</si>
  <si>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</si>
  <si>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</si>
  <si>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</si>
  <si>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ремонт системы отопления-замена армат.</t>
  </si>
  <si>
    <t>март</t>
  </si>
  <si>
    <t>ревизия эл.щита</t>
  </si>
  <si>
    <t>апрель</t>
  </si>
  <si>
    <t>ревизия запорной арматуры</t>
  </si>
  <si>
    <t>ремонт системы отопления</t>
  </si>
  <si>
    <t>подвал</t>
  </si>
  <si>
    <t>май</t>
  </si>
  <si>
    <t>ремонт дверной коробки</t>
  </si>
  <si>
    <t>3 подвал</t>
  </si>
  <si>
    <t>июнь</t>
  </si>
  <si>
    <t>выявление причины низкого давления водосн.12</t>
  </si>
  <si>
    <t>ремонт системы отопления — тепловой узел</t>
  </si>
  <si>
    <t>июль</t>
  </si>
  <si>
    <t>ремонт двери-подвал</t>
  </si>
  <si>
    <t>промывка,опрессовка системы отопления</t>
  </si>
  <si>
    <t>август</t>
  </si>
  <si>
    <t>ремонт вентиляционного канала</t>
  </si>
  <si>
    <t>промывка радиаторов-2шт</t>
  </si>
  <si>
    <t>сентяб</t>
  </si>
  <si>
    <t>остекление</t>
  </si>
  <si>
    <t>0,53 м2</t>
  </si>
  <si>
    <t>ремонт системы отопления-1в</t>
  </si>
  <si>
    <t>обход т/у, подв.,откр.задв. при заполн.системы</t>
  </si>
  <si>
    <t>октябрь</t>
  </si>
  <si>
    <t>восстановление водоснабжения</t>
  </si>
  <si>
    <t>замена вентиля</t>
  </si>
  <si>
    <t>ревизия вентиля</t>
  </si>
  <si>
    <t>ноябрь</t>
  </si>
  <si>
    <t>выявление протечки по заявке</t>
  </si>
  <si>
    <t>декабрь</t>
  </si>
  <si>
    <t>ремонт системы отопления-промывка рад.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</si>
  <si>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</si>
  <si>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</si>
  <si>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</si>
  <si>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</si>
  <si>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</si>
  <si>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</si>
  <si>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31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</si>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</sst>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7.125" style="15" customWidth="1"/>
    <col min="3" max="3" width="7.25390625" style="15" customWidth="1"/>
    <col min="4" max="4" width="8.75390625" style="15" customWidth="1"/>
    <col min="5" max="5" width="11.75390625" style="15" customWidth="1"/>
    <col min="6" max="6" width="11.125" style="15" customWidth="1"/>
    <col min="7" max="7" width="12.00390625" style="15" customWidth="1"/>
    <col min="8" max="8" width="10.75390625" style="15" customWidth="1"/>
    <col min="9" max="9" width="7.625" style="15" customWidth="1"/>
    <col min="10" max="10" width="9.875" style="15" customWidth="1"/>
    <col min="11" max="11" width="8.625" style="15" customWidth="1"/>
    <col min="12" max="12" width="18.25390625" style="15" customWidth="1"/>
    <col min="13" max="13" width="8.8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16244.65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16372.09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СВИРСКАЯ 31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16244.65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/>
      <c r="N16" s="27">
        <v>1146.94</v>
      </c>
    </row>
    <row r="17" spans="1:14" ht="12.75">
      <c r="A17" s="32"/>
      <c r="B17" s="24"/>
      <c r="C17" s="16"/>
      <c r="D17" s="16"/>
      <c r="E17" s="16"/>
      <c r="F17" s="25"/>
      <c r="G17" s="26"/>
      <c r="H17" s="38"/>
      <c r="I17" s="37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SUM(H14:H17)</f>
        <v>0</v>
      </c>
      <c r="I18" s="45"/>
      <c r="J18" s="46"/>
      <c r="K18" s="46"/>
      <c r="L18" s="46"/>
      <c r="M18" s="47"/>
      <c r="N18" s="44">
        <f>SUM(N15:N17)</f>
        <v>17391.59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A11</f>
        <v>СВИРСКАЯ 31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13</v>
      </c>
      <c r="B23" s="24" t="s">
        <v>14</v>
      </c>
      <c r="C23" s="16"/>
      <c r="D23" s="16"/>
      <c r="E23" s="16"/>
      <c r="F23" s="25">
        <v>54</v>
      </c>
      <c r="G23" s="26"/>
      <c r="H23" s="27">
        <v>498.7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16244.65</v>
      </c>
    </row>
    <row r="25" spans="1:14" ht="12.75">
      <c r="A25" s="32"/>
      <c r="B25" s="24"/>
      <c r="C25" s="16"/>
      <c r="D25" s="16"/>
      <c r="E25" s="16"/>
      <c r="F25" s="25"/>
      <c r="G25" s="26"/>
      <c r="H25" s="38"/>
      <c r="I25" s="37"/>
      <c r="J25" s="16"/>
      <c r="K25" s="16"/>
      <c r="L25" s="16"/>
      <c r="M25" s="25"/>
      <c r="N25" s="39"/>
    </row>
    <row r="26" spans="1:14" ht="12.75">
      <c r="A26" s="40"/>
      <c r="B26" s="41"/>
      <c r="C26" s="42"/>
      <c r="D26" s="42"/>
      <c r="E26" s="42"/>
      <c r="F26" s="43"/>
      <c r="G26" s="41"/>
      <c r="H26" s="44">
        <f>SUM(H23:H25)</f>
        <v>498.7</v>
      </c>
      <c r="I26" s="45"/>
      <c r="J26" s="46"/>
      <c r="K26" s="46"/>
      <c r="L26" s="46"/>
      <c r="M26" s="47"/>
      <c r="N26" s="44">
        <f>SUM(N24:N25)</f>
        <v>16244.65</v>
      </c>
    </row>
    <row r="27" spans="1:14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4" t="str">
        <f>A20</f>
        <v>СВИРСКАЯ 31</v>
      </c>
      <c r="B28" s="14"/>
      <c r="C28" s="14"/>
      <c r="D28" s="1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8"/>
      <c r="B29" s="13" t="s">
        <v>1</v>
      </c>
      <c r="C29" s="13"/>
      <c r="D29" s="13"/>
      <c r="E29" s="13"/>
      <c r="F29" s="13"/>
      <c r="G29" s="13"/>
      <c r="H29" s="13"/>
      <c r="I29" s="12" t="s">
        <v>2</v>
      </c>
      <c r="J29" s="12"/>
      <c r="K29" s="12"/>
      <c r="L29" s="12"/>
      <c r="M29" s="12"/>
      <c r="N29" s="12"/>
    </row>
    <row r="30" spans="1:14" ht="12.75">
      <c r="A30" s="19" t="s">
        <v>3</v>
      </c>
      <c r="B30" s="11" t="s">
        <v>4</v>
      </c>
      <c r="C30" s="11"/>
      <c r="D30" s="11"/>
      <c r="E30" s="11"/>
      <c r="F30" s="11"/>
      <c r="G30" s="20" t="s">
        <v>5</v>
      </c>
      <c r="H30" s="21" t="s">
        <v>6</v>
      </c>
      <c r="I30" s="10" t="s">
        <v>4</v>
      </c>
      <c r="J30" s="10"/>
      <c r="K30" s="10"/>
      <c r="L30" s="10"/>
      <c r="M30" s="10"/>
      <c r="N30" s="22" t="s">
        <v>6</v>
      </c>
    </row>
    <row r="31" spans="1:14" ht="12.75">
      <c r="A31" s="23" t="s">
        <v>15</v>
      </c>
      <c r="B31" s="24" t="s">
        <v>14</v>
      </c>
      <c r="C31" s="16"/>
      <c r="D31" s="16"/>
      <c r="E31" s="16"/>
      <c r="F31" s="25">
        <v>41</v>
      </c>
      <c r="G31" s="26"/>
      <c r="H31" s="27">
        <v>498.7</v>
      </c>
      <c r="I31" s="28" t="s">
        <v>8</v>
      </c>
      <c r="J31" s="29"/>
      <c r="K31" s="29"/>
      <c r="L31" s="29"/>
      <c r="M31" s="30"/>
      <c r="N31" s="31"/>
    </row>
    <row r="32" spans="1:14" ht="12.75">
      <c r="A32" s="32"/>
      <c r="B32" s="24"/>
      <c r="C32" s="16"/>
      <c r="D32" s="16"/>
      <c r="E32" s="16"/>
      <c r="F32" s="25"/>
      <c r="G32" s="26"/>
      <c r="H32" s="27"/>
      <c r="I32" s="33" t="s">
        <v>9</v>
      </c>
      <c r="J32" s="34"/>
      <c r="K32" s="34"/>
      <c r="L32" s="34"/>
      <c r="M32" s="35"/>
      <c r="N32" s="36">
        <v>16244.65</v>
      </c>
    </row>
    <row r="33" spans="1:14" ht="12.75">
      <c r="A33" s="32"/>
      <c r="B33" s="24"/>
      <c r="C33" s="16"/>
      <c r="D33" s="16"/>
      <c r="E33" s="16"/>
      <c r="F33" s="25"/>
      <c r="G33" s="26"/>
      <c r="H33" s="27"/>
      <c r="I33" s="37" t="s">
        <v>16</v>
      </c>
      <c r="J33" s="16"/>
      <c r="K33" s="16"/>
      <c r="L33" s="16"/>
      <c r="M33" s="25">
        <v>41</v>
      </c>
      <c r="N33" s="27">
        <v>371.85</v>
      </c>
    </row>
    <row r="34" spans="1:14" ht="12.75">
      <c r="A34" s="32"/>
      <c r="B34" s="24"/>
      <c r="C34" s="16"/>
      <c r="D34" s="16"/>
      <c r="E34" s="16"/>
      <c r="F34" s="25"/>
      <c r="G34" s="26"/>
      <c r="H34" s="27"/>
      <c r="I34" s="37" t="s">
        <v>17</v>
      </c>
      <c r="J34" s="16"/>
      <c r="K34" s="16"/>
      <c r="L34" s="16"/>
      <c r="M34" s="25" t="s">
        <v>18</v>
      </c>
      <c r="N34" s="27">
        <v>170.72</v>
      </c>
    </row>
    <row r="35" spans="1:14" ht="12.75">
      <c r="A35" s="32"/>
      <c r="B35" s="24"/>
      <c r="C35" s="16"/>
      <c r="D35" s="16"/>
      <c r="E35" s="16"/>
      <c r="F35" s="25"/>
      <c r="G35" s="26"/>
      <c r="H35" s="38"/>
      <c r="I35" s="37"/>
      <c r="J35" s="16"/>
      <c r="K35" s="16"/>
      <c r="L35" s="16"/>
      <c r="M35" s="25"/>
      <c r="N35" s="39"/>
    </row>
    <row r="36" spans="1:14" ht="12.75">
      <c r="A36" s="40"/>
      <c r="B36" s="41"/>
      <c r="C36" s="42"/>
      <c r="D36" s="42"/>
      <c r="E36" s="42"/>
      <c r="F36" s="43"/>
      <c r="G36" s="41"/>
      <c r="H36" s="44">
        <f>SUM(H31:H35)</f>
        <v>498.7</v>
      </c>
      <c r="I36" s="45"/>
      <c r="J36" s="46"/>
      <c r="K36" s="46"/>
      <c r="L36" s="46"/>
      <c r="M36" s="47"/>
      <c r="N36" s="44">
        <f>SUM(N32:N35)</f>
        <v>16787.22</v>
      </c>
    </row>
    <row r="37" spans="1:14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4" t="str">
        <f>A28</f>
        <v>СВИРСКАЯ 31</v>
      </c>
      <c r="B38" s="14"/>
      <c r="C38" s="14"/>
      <c r="D38" s="14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8"/>
      <c r="B39" s="13" t="s">
        <v>1</v>
      </c>
      <c r="C39" s="13"/>
      <c r="D39" s="13"/>
      <c r="E39" s="13"/>
      <c r="F39" s="13"/>
      <c r="G39" s="13"/>
      <c r="H39" s="13"/>
      <c r="I39" s="12" t="s">
        <v>2</v>
      </c>
      <c r="J39" s="12"/>
      <c r="K39" s="12"/>
      <c r="L39" s="12"/>
      <c r="M39" s="12"/>
      <c r="N39" s="12"/>
    </row>
    <row r="40" spans="1:14" ht="12.75">
      <c r="A40" s="19" t="s">
        <v>3</v>
      </c>
      <c r="B40" s="11" t="s">
        <v>4</v>
      </c>
      <c r="C40" s="11"/>
      <c r="D40" s="11"/>
      <c r="E40" s="11"/>
      <c r="F40" s="11"/>
      <c r="G40" s="20" t="s">
        <v>5</v>
      </c>
      <c r="H40" s="21" t="s">
        <v>6</v>
      </c>
      <c r="I40" s="10" t="s">
        <v>4</v>
      </c>
      <c r="J40" s="10"/>
      <c r="K40" s="10"/>
      <c r="L40" s="10"/>
      <c r="M40" s="10"/>
      <c r="N40" s="22" t="s">
        <v>6</v>
      </c>
    </row>
    <row r="41" spans="1:14" ht="12.75">
      <c r="A41" s="23" t="s">
        <v>19</v>
      </c>
      <c r="B41" s="24" t="s">
        <v>14</v>
      </c>
      <c r="C41" s="16"/>
      <c r="D41" s="16"/>
      <c r="E41" s="16"/>
      <c r="F41" s="25">
        <v>20</v>
      </c>
      <c r="G41" s="26"/>
      <c r="H41" s="27">
        <v>2302.1</v>
      </c>
      <c r="I41" s="28" t="s">
        <v>8</v>
      </c>
      <c r="J41" s="29"/>
      <c r="K41" s="29"/>
      <c r="L41" s="29"/>
      <c r="M41" s="30"/>
      <c r="N41" s="31"/>
    </row>
    <row r="42" spans="1:14" ht="12.75">
      <c r="A42" s="32"/>
      <c r="B42" s="24" t="s">
        <v>20</v>
      </c>
      <c r="C42" s="16"/>
      <c r="D42" s="16"/>
      <c r="E42" s="16"/>
      <c r="F42" s="25" t="s">
        <v>21</v>
      </c>
      <c r="G42" s="26"/>
      <c r="H42" s="27">
        <v>3204.3</v>
      </c>
      <c r="I42" s="33" t="s">
        <v>9</v>
      </c>
      <c r="J42" s="34"/>
      <c r="K42" s="34"/>
      <c r="L42" s="34"/>
      <c r="M42" s="35"/>
      <c r="N42" s="36">
        <v>16244.65</v>
      </c>
    </row>
    <row r="43" spans="1:14" ht="12.75">
      <c r="A43" s="32"/>
      <c r="B43" s="24"/>
      <c r="C43" s="16"/>
      <c r="D43" s="16"/>
      <c r="E43" s="16"/>
      <c r="F43" s="25"/>
      <c r="G43" s="26"/>
      <c r="H43" s="27"/>
      <c r="I43" s="37" t="s">
        <v>17</v>
      </c>
      <c r="J43" s="16"/>
      <c r="K43" s="16"/>
      <c r="L43" s="16"/>
      <c r="M43" s="25"/>
      <c r="N43" s="27">
        <v>19759.76</v>
      </c>
    </row>
    <row r="44" spans="1:14" ht="12.75">
      <c r="A44" s="32"/>
      <c r="B44" s="24"/>
      <c r="C44" s="16"/>
      <c r="D44" s="16"/>
      <c r="E44" s="16"/>
      <c r="F44" s="25"/>
      <c r="G44" s="26"/>
      <c r="H44" s="38"/>
      <c r="I44" s="37"/>
      <c r="J44" s="16"/>
      <c r="K44" s="16"/>
      <c r="L44" s="16"/>
      <c r="M44" s="25"/>
      <c r="N44" s="39"/>
    </row>
    <row r="45" spans="1:14" ht="12.75">
      <c r="A45" s="40"/>
      <c r="B45" s="41"/>
      <c r="C45" s="42"/>
      <c r="D45" s="42"/>
      <c r="E45" s="42"/>
      <c r="F45" s="43"/>
      <c r="G45" s="41"/>
      <c r="H45" s="44">
        <f>SUM(H41:H44)</f>
        <v>5506.4</v>
      </c>
      <c r="I45" s="45"/>
      <c r="J45" s="46"/>
      <c r="K45" s="46"/>
      <c r="L45" s="46"/>
      <c r="M45" s="47"/>
      <c r="N45" s="44">
        <f>SUM(N42:N44)</f>
        <v>36004.409999999996</v>
      </c>
    </row>
    <row r="46" spans="1:14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>
      <c r="A47" s="14" t="str">
        <f>A38</f>
        <v>СВИРСКАЯ 31</v>
      </c>
      <c r="B47" s="14"/>
      <c r="C47" s="14"/>
      <c r="D47" s="14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8"/>
      <c r="B48" s="13" t="s">
        <v>1</v>
      </c>
      <c r="C48" s="13"/>
      <c r="D48" s="13"/>
      <c r="E48" s="13"/>
      <c r="F48" s="13"/>
      <c r="G48" s="13"/>
      <c r="H48" s="13"/>
      <c r="I48" s="12" t="s">
        <v>2</v>
      </c>
      <c r="J48" s="12"/>
      <c r="K48" s="12"/>
      <c r="L48" s="12"/>
      <c r="M48" s="12"/>
      <c r="N48" s="12"/>
    </row>
    <row r="49" spans="1:14" ht="12.75">
      <c r="A49" s="19" t="s">
        <v>3</v>
      </c>
      <c r="B49" s="11" t="s">
        <v>4</v>
      </c>
      <c r="C49" s="11"/>
      <c r="D49" s="11"/>
      <c r="E49" s="11"/>
      <c r="F49" s="11"/>
      <c r="G49" s="20" t="s">
        <v>5</v>
      </c>
      <c r="H49" s="21" t="s">
        <v>6</v>
      </c>
      <c r="I49" s="10" t="s">
        <v>4</v>
      </c>
      <c r="J49" s="10"/>
      <c r="K49" s="10"/>
      <c r="L49" s="10"/>
      <c r="M49" s="10"/>
      <c r="N49" s="22" t="s">
        <v>6</v>
      </c>
    </row>
    <row r="50" spans="1:14" ht="12.75">
      <c r="A50" s="23" t="s">
        <v>22</v>
      </c>
      <c r="B50" s="24"/>
      <c r="C50" s="16"/>
      <c r="D50" s="16"/>
      <c r="E50" s="16"/>
      <c r="F50" s="25"/>
      <c r="G50" s="26"/>
      <c r="H50" s="27">
        <v>0</v>
      </c>
      <c r="I50" s="28" t="s">
        <v>8</v>
      </c>
      <c r="J50" s="29"/>
      <c r="K50" s="29"/>
      <c r="L50" s="29"/>
      <c r="M50" s="30"/>
      <c r="N50" s="31"/>
    </row>
    <row r="51" spans="1:14" ht="12.75">
      <c r="A51" s="32"/>
      <c r="B51" s="24"/>
      <c r="C51" s="16"/>
      <c r="D51" s="16"/>
      <c r="E51" s="16"/>
      <c r="F51" s="25"/>
      <c r="G51" s="26"/>
      <c r="H51" s="27"/>
      <c r="I51" s="33" t="s">
        <v>9</v>
      </c>
      <c r="J51" s="34"/>
      <c r="K51" s="34"/>
      <c r="L51" s="34"/>
      <c r="M51" s="35"/>
      <c r="N51" s="36">
        <v>16244.65</v>
      </c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7" t="s">
        <v>23</v>
      </c>
      <c r="J52" s="16"/>
      <c r="K52" s="16"/>
      <c r="L52" s="16"/>
      <c r="M52" s="25"/>
      <c r="N52" s="27">
        <v>127.44</v>
      </c>
    </row>
    <row r="53" spans="1:14" ht="12.75">
      <c r="A53" s="32"/>
      <c r="B53" s="24"/>
      <c r="C53" s="16"/>
      <c r="D53" s="16"/>
      <c r="E53" s="16"/>
      <c r="F53" s="25"/>
      <c r="G53" s="26"/>
      <c r="H53" s="27"/>
      <c r="I53" s="37" t="s">
        <v>16</v>
      </c>
      <c r="J53" s="16"/>
      <c r="K53" s="16"/>
      <c r="L53" s="16"/>
      <c r="M53" s="25">
        <v>62</v>
      </c>
      <c r="N53" s="27">
        <v>336.3</v>
      </c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7" t="s">
        <v>24</v>
      </c>
      <c r="J54" s="16"/>
      <c r="K54" s="16"/>
      <c r="L54" s="16"/>
      <c r="M54" s="25"/>
      <c r="N54" s="27">
        <v>2155.34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SUM(H50:H55)</f>
        <v>0</v>
      </c>
      <c r="I56" s="45"/>
      <c r="J56" s="46"/>
      <c r="K56" s="46"/>
      <c r="L56" s="46"/>
      <c r="M56" s="47"/>
      <c r="N56" s="44">
        <f>SUM(N51:N55)</f>
        <v>18863.73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A47</f>
        <v>СВИРСКАЯ 31</v>
      </c>
      <c r="B58" s="14"/>
      <c r="C58" s="14"/>
      <c r="D58" s="14"/>
      <c r="E58" s="48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25</v>
      </c>
      <c r="B61" s="24" t="s">
        <v>26</v>
      </c>
      <c r="C61" s="16"/>
      <c r="D61" s="16"/>
      <c r="E61" s="16"/>
      <c r="F61" s="25"/>
      <c r="G61" s="26"/>
      <c r="H61" s="27">
        <v>255.37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16244.65</v>
      </c>
    </row>
    <row r="63" spans="1:14" ht="12.75">
      <c r="A63" s="32"/>
      <c r="B63" s="24"/>
      <c r="C63" s="16"/>
      <c r="D63" s="16"/>
      <c r="E63" s="16"/>
      <c r="F63" s="25"/>
      <c r="G63" s="26"/>
      <c r="H63" s="27"/>
      <c r="I63" s="37" t="s">
        <v>27</v>
      </c>
      <c r="J63" s="16"/>
      <c r="K63" s="16"/>
      <c r="L63" s="16"/>
      <c r="M63" s="25"/>
      <c r="N63" s="27">
        <v>24854.81</v>
      </c>
    </row>
    <row r="64" spans="1:14" ht="12.75">
      <c r="A64" s="32"/>
      <c r="B64" s="24"/>
      <c r="C64" s="16"/>
      <c r="D64" s="16"/>
      <c r="E64" s="16"/>
      <c r="F64" s="25"/>
      <c r="G64" s="26"/>
      <c r="H64" s="38"/>
      <c r="I64" s="37"/>
      <c r="J64" s="16"/>
      <c r="K64" s="16"/>
      <c r="L64" s="16"/>
      <c r="M64" s="25"/>
      <c r="N64" s="39"/>
    </row>
    <row r="65" spans="1:14" ht="12.75">
      <c r="A65" s="40"/>
      <c r="B65" s="41"/>
      <c r="C65" s="42"/>
      <c r="D65" s="42"/>
      <c r="E65" s="42"/>
      <c r="F65" s="43"/>
      <c r="G65" s="41"/>
      <c r="H65" s="44">
        <f>SUM(H61:H64)</f>
        <v>255.37</v>
      </c>
      <c r="I65" s="45"/>
      <c r="J65" s="46"/>
      <c r="K65" s="46"/>
      <c r="L65" s="46"/>
      <c r="M65" s="47"/>
      <c r="N65" s="44">
        <f>SUM(N62:N64)</f>
        <v>41099.46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A58</f>
        <v>СВИРСКАЯ 31</v>
      </c>
      <c r="B67" s="14"/>
      <c r="C67" s="14"/>
      <c r="D67" s="14"/>
      <c r="E67" s="48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28</v>
      </c>
      <c r="B70" s="24" t="s">
        <v>29</v>
      </c>
      <c r="C70" s="16"/>
      <c r="D70" s="16"/>
      <c r="E70" s="16"/>
      <c r="F70" s="25">
        <v>11</v>
      </c>
      <c r="G70" s="26"/>
      <c r="H70" s="27">
        <v>827.32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3" t="s">
        <v>9</v>
      </c>
      <c r="J71" s="34"/>
      <c r="K71" s="34"/>
      <c r="L71" s="34"/>
      <c r="M71" s="35"/>
      <c r="N71" s="36">
        <v>16244.65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30</v>
      </c>
      <c r="J72" s="16"/>
      <c r="K72" s="16"/>
      <c r="L72" s="16"/>
      <c r="M72" s="25">
        <v>9</v>
      </c>
      <c r="N72" s="27">
        <v>2596.27</v>
      </c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7" t="s">
        <v>30</v>
      </c>
      <c r="J73" s="16"/>
      <c r="K73" s="16"/>
      <c r="L73" s="16"/>
      <c r="M73" s="25">
        <v>49</v>
      </c>
      <c r="N73" s="27">
        <v>2596.27</v>
      </c>
    </row>
    <row r="74" spans="1:14" ht="12.75">
      <c r="A74" s="32"/>
      <c r="B74" s="24"/>
      <c r="C74" s="16"/>
      <c r="D74" s="16"/>
      <c r="E74" s="16"/>
      <c r="F74" s="25"/>
      <c r="G74" s="26"/>
      <c r="H74" s="38"/>
      <c r="I74" s="37"/>
      <c r="J74" s="16"/>
      <c r="K74" s="16"/>
      <c r="L74" s="16"/>
      <c r="M74" s="25"/>
      <c r="N74" s="39"/>
    </row>
    <row r="75" spans="1:14" ht="12.75">
      <c r="A75" s="40"/>
      <c r="B75" s="41"/>
      <c r="C75" s="42"/>
      <c r="D75" s="42"/>
      <c r="E75" s="42"/>
      <c r="F75" s="43"/>
      <c r="G75" s="41"/>
      <c r="H75" s="44">
        <f>SUM(H70:H74)</f>
        <v>827.32</v>
      </c>
      <c r="I75" s="45"/>
      <c r="J75" s="46"/>
      <c r="K75" s="46"/>
      <c r="L75" s="46"/>
      <c r="M75" s="47"/>
      <c r="N75" s="44">
        <f>SUM(N71:N74)</f>
        <v>21437.19</v>
      </c>
    </row>
    <row r="76" spans="1:14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4" t="str">
        <f>A67</f>
        <v>СВИРСКАЯ 31</v>
      </c>
      <c r="B77" s="14"/>
      <c r="C77" s="14"/>
      <c r="D77" s="14"/>
      <c r="E77" s="48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31</v>
      </c>
      <c r="B80" s="24" t="s">
        <v>14</v>
      </c>
      <c r="C80" s="16"/>
      <c r="D80" s="16"/>
      <c r="E80" s="16"/>
      <c r="F80" s="25">
        <v>41</v>
      </c>
      <c r="G80" s="26"/>
      <c r="H80" s="27">
        <v>498.7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24" t="s">
        <v>32</v>
      </c>
      <c r="C81" s="16"/>
      <c r="D81" s="16"/>
      <c r="E81" s="16"/>
      <c r="F81" s="25"/>
      <c r="G81" s="49" t="s">
        <v>33</v>
      </c>
      <c r="H81" s="27">
        <v>519.38</v>
      </c>
      <c r="I81" s="33" t="s">
        <v>9</v>
      </c>
      <c r="J81" s="34"/>
      <c r="K81" s="34"/>
      <c r="L81" s="34"/>
      <c r="M81" s="35"/>
      <c r="N81" s="36">
        <v>16244.65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34</v>
      </c>
      <c r="J82" s="16"/>
      <c r="K82" s="16"/>
      <c r="L82" s="16"/>
      <c r="M82" s="25">
        <v>27</v>
      </c>
      <c r="N82" s="27">
        <v>449.97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35</v>
      </c>
      <c r="J83" s="16"/>
      <c r="K83" s="16"/>
      <c r="L83" s="16"/>
      <c r="M83" s="25"/>
      <c r="N83" s="27">
        <v>113.3</v>
      </c>
    </row>
    <row r="84" spans="1:14" ht="12.75">
      <c r="A84" s="32"/>
      <c r="B84" s="24"/>
      <c r="C84" s="16"/>
      <c r="D84" s="16"/>
      <c r="E84" s="16"/>
      <c r="F84" s="25"/>
      <c r="G84" s="26"/>
      <c r="H84" s="38"/>
      <c r="I84" s="37"/>
      <c r="J84" s="16"/>
      <c r="K84" s="16"/>
      <c r="L84" s="16"/>
      <c r="M84" s="25"/>
      <c r="N84" s="39"/>
    </row>
    <row r="85" spans="1:14" ht="12.75">
      <c r="A85" s="40"/>
      <c r="B85" s="41"/>
      <c r="C85" s="42"/>
      <c r="D85" s="42"/>
      <c r="E85" s="42"/>
      <c r="F85" s="43"/>
      <c r="G85" s="41"/>
      <c r="H85" s="44">
        <f>SUM(H80:H84)</f>
        <v>1018.0799999999999</v>
      </c>
      <c r="I85" s="45"/>
      <c r="J85" s="46"/>
      <c r="K85" s="46"/>
      <c r="L85" s="46"/>
      <c r="M85" s="47"/>
      <c r="N85" s="44">
        <f>SUM(N81:N84)</f>
        <v>16807.92</v>
      </c>
    </row>
    <row r="86" spans="1:14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4" ht="12.75">
      <c r="A87" s="14" t="str">
        <f>A77</f>
        <v>СВИРСКАЯ 31</v>
      </c>
      <c r="B87" s="14"/>
      <c r="C87" s="14"/>
      <c r="D87" s="14"/>
      <c r="E87" s="48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8"/>
      <c r="B88" s="13" t="s">
        <v>1</v>
      </c>
      <c r="C88" s="13"/>
      <c r="D88" s="13"/>
      <c r="E88" s="13"/>
      <c r="F88" s="13"/>
      <c r="G88" s="13"/>
      <c r="H88" s="13"/>
      <c r="I88" s="12" t="s">
        <v>2</v>
      </c>
      <c r="J88" s="12"/>
      <c r="K88" s="12"/>
      <c r="L88" s="12"/>
      <c r="M88" s="12"/>
      <c r="N88" s="12"/>
    </row>
    <row r="89" spans="1:14" ht="12.75">
      <c r="A89" s="19" t="s">
        <v>3</v>
      </c>
      <c r="B89" s="11" t="s">
        <v>4</v>
      </c>
      <c r="C89" s="11"/>
      <c r="D89" s="11"/>
      <c r="E89" s="11"/>
      <c r="F89" s="11"/>
      <c r="G89" s="20" t="s">
        <v>5</v>
      </c>
      <c r="H89" s="21" t="s">
        <v>6</v>
      </c>
      <c r="I89" s="10" t="s">
        <v>4</v>
      </c>
      <c r="J89" s="10"/>
      <c r="K89" s="10"/>
      <c r="L89" s="10"/>
      <c r="M89" s="10"/>
      <c r="N89" s="22" t="s">
        <v>6</v>
      </c>
    </row>
    <row r="90" spans="1:14" ht="12.75">
      <c r="A90" s="23" t="s">
        <v>36</v>
      </c>
      <c r="B90" s="24" t="s">
        <v>14</v>
      </c>
      <c r="C90" s="16"/>
      <c r="D90" s="16"/>
      <c r="E90" s="16"/>
      <c r="F90" s="25">
        <v>4</v>
      </c>
      <c r="G90" s="26"/>
      <c r="H90" s="27">
        <v>505.69</v>
      </c>
      <c r="I90" s="28" t="s">
        <v>8</v>
      </c>
      <c r="J90" s="29"/>
      <c r="K90" s="29"/>
      <c r="L90" s="29"/>
      <c r="M90" s="30"/>
      <c r="N90" s="31"/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3" t="s">
        <v>9</v>
      </c>
      <c r="J91" s="34"/>
      <c r="K91" s="34"/>
      <c r="L91" s="34"/>
      <c r="M91" s="35"/>
      <c r="N91" s="36">
        <v>16244.65</v>
      </c>
    </row>
    <row r="92" spans="1:14" ht="12.75">
      <c r="A92" s="32"/>
      <c r="B92" s="24"/>
      <c r="C92" s="16"/>
      <c r="D92" s="16"/>
      <c r="E92" s="16"/>
      <c r="F92" s="25"/>
      <c r="G92" s="26"/>
      <c r="H92" s="27"/>
      <c r="I92" s="37" t="s">
        <v>37</v>
      </c>
      <c r="J92" s="16"/>
      <c r="K92" s="16"/>
      <c r="L92" s="16"/>
      <c r="M92" s="25">
        <v>15</v>
      </c>
      <c r="N92" s="27">
        <v>254.88</v>
      </c>
    </row>
    <row r="93" spans="1:14" ht="12.75">
      <c r="A93" s="32"/>
      <c r="B93" s="24"/>
      <c r="C93" s="16"/>
      <c r="D93" s="16"/>
      <c r="E93" s="16"/>
      <c r="F93" s="25"/>
      <c r="G93" s="26"/>
      <c r="H93" s="27"/>
      <c r="I93" s="37" t="s">
        <v>38</v>
      </c>
      <c r="J93" s="16"/>
      <c r="K93" s="16"/>
      <c r="L93" s="16"/>
      <c r="M93" s="25">
        <v>66</v>
      </c>
      <c r="N93" s="27">
        <v>449.97</v>
      </c>
    </row>
    <row r="94" spans="1:14" ht="12.75">
      <c r="A94" s="32"/>
      <c r="B94" s="24"/>
      <c r="C94" s="16"/>
      <c r="D94" s="16"/>
      <c r="E94" s="16"/>
      <c r="F94" s="25"/>
      <c r="G94" s="26"/>
      <c r="H94" s="27"/>
      <c r="I94" s="37" t="s">
        <v>38</v>
      </c>
      <c r="J94" s="16"/>
      <c r="K94" s="16"/>
      <c r="L94" s="16"/>
      <c r="M94" s="25">
        <v>15</v>
      </c>
      <c r="N94" s="27">
        <v>449.97</v>
      </c>
    </row>
    <row r="95" spans="1:14" ht="12.75">
      <c r="A95" s="32"/>
      <c r="B95" s="24"/>
      <c r="C95" s="16"/>
      <c r="D95" s="16"/>
      <c r="E95" s="16"/>
      <c r="F95" s="50"/>
      <c r="G95" s="26"/>
      <c r="H95" s="27"/>
      <c r="I95" s="37" t="s">
        <v>39</v>
      </c>
      <c r="J95" s="16"/>
      <c r="K95" s="16"/>
      <c r="L95" s="16"/>
      <c r="M95" s="25">
        <v>77</v>
      </c>
      <c r="N95" s="27">
        <v>340.54</v>
      </c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7" t="s">
        <v>38</v>
      </c>
      <c r="J96" s="16"/>
      <c r="K96" s="16"/>
      <c r="L96" s="16"/>
      <c r="M96" s="25">
        <v>60</v>
      </c>
      <c r="N96" s="27">
        <v>640.63</v>
      </c>
    </row>
    <row r="97" spans="1:14" ht="12.75">
      <c r="A97" s="32"/>
      <c r="B97" s="24"/>
      <c r="C97" s="16"/>
      <c r="D97" s="16"/>
      <c r="E97" s="16"/>
      <c r="F97" s="25"/>
      <c r="G97" s="26"/>
      <c r="H97" s="27"/>
      <c r="I97" s="37" t="s">
        <v>38</v>
      </c>
      <c r="J97" s="16"/>
      <c r="K97" s="16"/>
      <c r="L97" s="16"/>
      <c r="M97" s="25">
        <v>41</v>
      </c>
      <c r="N97" s="27">
        <v>640.53</v>
      </c>
    </row>
    <row r="98" spans="1:14" ht="12.75">
      <c r="A98" s="32"/>
      <c r="B98" s="24"/>
      <c r="C98" s="16"/>
      <c r="D98" s="16"/>
      <c r="E98" s="16"/>
      <c r="F98" s="25"/>
      <c r="G98" s="26"/>
      <c r="H98" s="38"/>
      <c r="I98" s="37"/>
      <c r="J98" s="16"/>
      <c r="K98" s="16"/>
      <c r="L98" s="16"/>
      <c r="M98" s="25"/>
      <c r="N98" s="39"/>
    </row>
    <row r="99" spans="1:14" ht="12.75">
      <c r="A99" s="40"/>
      <c r="B99" s="41"/>
      <c r="C99" s="42"/>
      <c r="D99" s="42"/>
      <c r="E99" s="42"/>
      <c r="F99" s="43"/>
      <c r="G99" s="41"/>
      <c r="H99" s="44">
        <f>SUM(H90:H98)</f>
        <v>505.69</v>
      </c>
      <c r="I99" s="45"/>
      <c r="J99" s="46"/>
      <c r="K99" s="46"/>
      <c r="L99" s="46"/>
      <c r="M99" s="47"/>
      <c r="N99" s="44">
        <f>SUM(N91:N98)</f>
        <v>19021.170000000002</v>
      </c>
    </row>
    <row r="100" spans="1:14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1:14" ht="12.75">
      <c r="A101" s="14" t="str">
        <f>A87</f>
        <v>СВИРСКАЯ 31</v>
      </c>
      <c r="B101" s="14"/>
      <c r="C101" s="14"/>
      <c r="D101" s="14"/>
      <c r="E101" s="48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8"/>
      <c r="B102" s="13" t="s">
        <v>1</v>
      </c>
      <c r="C102" s="13"/>
      <c r="D102" s="13"/>
      <c r="E102" s="13"/>
      <c r="F102" s="13"/>
      <c r="G102" s="13"/>
      <c r="H102" s="13"/>
      <c r="I102" s="12" t="s">
        <v>2</v>
      </c>
      <c r="J102" s="12"/>
      <c r="K102" s="12"/>
      <c r="L102" s="12"/>
      <c r="M102" s="12"/>
      <c r="N102" s="12"/>
    </row>
    <row r="103" spans="1:14" ht="12.75">
      <c r="A103" s="19" t="s">
        <v>3</v>
      </c>
      <c r="B103" s="11" t="s">
        <v>4</v>
      </c>
      <c r="C103" s="11"/>
      <c r="D103" s="11"/>
      <c r="E103" s="11"/>
      <c r="F103" s="11"/>
      <c r="G103" s="20" t="s">
        <v>5</v>
      </c>
      <c r="H103" s="21" t="s">
        <v>6</v>
      </c>
      <c r="I103" s="10" t="s">
        <v>4</v>
      </c>
      <c r="J103" s="10"/>
      <c r="K103" s="10"/>
      <c r="L103" s="10"/>
      <c r="M103" s="10"/>
      <c r="N103" s="22" t="s">
        <v>6</v>
      </c>
    </row>
    <row r="104" spans="1:14" ht="12.75">
      <c r="A104" s="23" t="s">
        <v>40</v>
      </c>
      <c r="B104" s="24"/>
      <c r="C104" s="16"/>
      <c r="D104" s="16"/>
      <c r="E104" s="16"/>
      <c r="F104" s="25"/>
      <c r="G104" s="26"/>
      <c r="H104" s="27">
        <v>0</v>
      </c>
      <c r="I104" s="28" t="s">
        <v>8</v>
      </c>
      <c r="J104" s="29"/>
      <c r="K104" s="29"/>
      <c r="L104" s="29"/>
      <c r="M104" s="30"/>
      <c r="N104" s="31"/>
    </row>
    <row r="105" spans="1:14" ht="12.75">
      <c r="A105" s="32"/>
      <c r="B105" s="24"/>
      <c r="C105" s="16"/>
      <c r="D105" s="16"/>
      <c r="E105" s="16"/>
      <c r="F105" s="25"/>
      <c r="G105" s="26"/>
      <c r="H105" s="27"/>
      <c r="I105" s="33" t="s">
        <v>9</v>
      </c>
      <c r="J105" s="34"/>
      <c r="K105" s="34"/>
      <c r="L105" s="34"/>
      <c r="M105" s="35"/>
      <c r="N105" s="36">
        <v>16244.65</v>
      </c>
    </row>
    <row r="106" spans="1:14" ht="12.75">
      <c r="A106" s="32"/>
      <c r="B106" s="24"/>
      <c r="C106" s="16"/>
      <c r="D106" s="16"/>
      <c r="E106" s="16"/>
      <c r="F106" s="25"/>
      <c r="G106" s="26"/>
      <c r="H106" s="27"/>
      <c r="I106" s="37" t="s">
        <v>41</v>
      </c>
      <c r="J106" s="16"/>
      <c r="K106" s="16"/>
      <c r="L106" s="16"/>
      <c r="M106" s="25">
        <v>58</v>
      </c>
      <c r="N106" s="27">
        <v>127.44</v>
      </c>
    </row>
    <row r="107" spans="1:14" ht="12.75">
      <c r="A107" s="32"/>
      <c r="B107" s="24"/>
      <c r="C107" s="16"/>
      <c r="D107" s="16"/>
      <c r="E107" s="16"/>
      <c r="F107" s="25"/>
      <c r="G107" s="26"/>
      <c r="H107" s="38"/>
      <c r="I107" s="37"/>
      <c r="J107" s="16"/>
      <c r="K107" s="16"/>
      <c r="L107" s="16"/>
      <c r="M107" s="25"/>
      <c r="N107" s="39"/>
    </row>
    <row r="108" spans="1:14" ht="12.75">
      <c r="A108" s="40"/>
      <c r="B108" s="41"/>
      <c r="C108" s="42"/>
      <c r="D108" s="42"/>
      <c r="E108" s="42"/>
      <c r="F108" s="43"/>
      <c r="G108" s="41"/>
      <c r="H108" s="44">
        <f>SUM(H104:H107)</f>
        <v>0</v>
      </c>
      <c r="I108" s="45"/>
      <c r="J108" s="46"/>
      <c r="K108" s="46"/>
      <c r="L108" s="46"/>
      <c r="M108" s="47"/>
      <c r="N108" s="44">
        <f>SUM(N105:N107)</f>
        <v>16372.09</v>
      </c>
    </row>
    <row r="109" spans="1:14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2.75">
      <c r="A110" s="14" t="str">
        <f>A101</f>
        <v>СВИРСКАЯ 31</v>
      </c>
      <c r="B110" s="14"/>
      <c r="C110" s="14"/>
      <c r="D110" s="14"/>
      <c r="E110" s="48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2.75">
      <c r="A111" s="18"/>
      <c r="B111" s="13" t="s">
        <v>1</v>
      </c>
      <c r="C111" s="13"/>
      <c r="D111" s="13"/>
      <c r="E111" s="13"/>
      <c r="F111" s="13"/>
      <c r="G111" s="13"/>
      <c r="H111" s="13"/>
      <c r="I111" s="12" t="s">
        <v>2</v>
      </c>
      <c r="J111" s="12"/>
      <c r="K111" s="12"/>
      <c r="L111" s="12"/>
      <c r="M111" s="12"/>
      <c r="N111" s="12"/>
    </row>
    <row r="112" spans="1:14" ht="12.75">
      <c r="A112" s="19" t="s">
        <v>3</v>
      </c>
      <c r="B112" s="11" t="s">
        <v>4</v>
      </c>
      <c r="C112" s="11"/>
      <c r="D112" s="11"/>
      <c r="E112" s="11"/>
      <c r="F112" s="11"/>
      <c r="G112" s="20" t="s">
        <v>5</v>
      </c>
      <c r="H112" s="21" t="s">
        <v>6</v>
      </c>
      <c r="I112" s="10" t="s">
        <v>4</v>
      </c>
      <c r="J112" s="10"/>
      <c r="K112" s="10"/>
      <c r="L112" s="10"/>
      <c r="M112" s="10"/>
      <c r="N112" s="22" t="s">
        <v>6</v>
      </c>
    </row>
    <row r="113" spans="1:14" ht="12.75">
      <c r="A113" s="23" t="s">
        <v>42</v>
      </c>
      <c r="B113" s="24" t="s">
        <v>14</v>
      </c>
      <c r="C113" s="16"/>
      <c r="D113" s="16"/>
      <c r="E113" s="16"/>
      <c r="F113" s="25"/>
      <c r="G113" s="26"/>
      <c r="H113" s="27">
        <v>594.98</v>
      </c>
      <c r="I113" s="28" t="s">
        <v>8</v>
      </c>
      <c r="J113" s="29"/>
      <c r="K113" s="29"/>
      <c r="L113" s="29"/>
      <c r="M113" s="30"/>
      <c r="N113" s="31"/>
    </row>
    <row r="114" spans="1:14" ht="12.75">
      <c r="A114" s="32"/>
      <c r="B114" s="24" t="s">
        <v>14</v>
      </c>
      <c r="C114" s="16"/>
      <c r="D114" s="16"/>
      <c r="E114" s="16"/>
      <c r="F114" s="25">
        <v>76</v>
      </c>
      <c r="G114" s="26"/>
      <c r="H114" s="27">
        <v>2180.9</v>
      </c>
      <c r="I114" s="33" t="s">
        <v>9</v>
      </c>
      <c r="J114" s="34"/>
      <c r="K114" s="34"/>
      <c r="L114" s="34"/>
      <c r="M114" s="35"/>
      <c r="N114" s="36">
        <v>16244.65</v>
      </c>
    </row>
    <row r="115" spans="1:14" ht="12.75">
      <c r="A115" s="32"/>
      <c r="B115" s="24"/>
      <c r="C115" s="16"/>
      <c r="D115" s="16"/>
      <c r="E115" s="16"/>
      <c r="F115" s="25"/>
      <c r="G115" s="26"/>
      <c r="H115" s="27"/>
      <c r="I115" s="37" t="s">
        <v>17</v>
      </c>
      <c r="J115" s="16"/>
      <c r="K115" s="16"/>
      <c r="L115" s="16"/>
      <c r="M115" s="25">
        <v>25</v>
      </c>
      <c r="N115" s="27">
        <v>948.98</v>
      </c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7" t="s">
        <v>17</v>
      </c>
      <c r="J116" s="16"/>
      <c r="K116" s="16"/>
      <c r="L116" s="16"/>
      <c r="M116" s="50" t="s">
        <v>18</v>
      </c>
      <c r="N116" s="27">
        <v>6284.87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43</v>
      </c>
      <c r="J117" s="16"/>
      <c r="K117" s="16"/>
      <c r="L117" s="16"/>
      <c r="M117" s="25">
        <v>67</v>
      </c>
      <c r="N117" s="27">
        <v>4180</v>
      </c>
    </row>
    <row r="118" spans="1:14" ht="12.75">
      <c r="A118" s="32"/>
      <c r="B118" s="24"/>
      <c r="C118" s="16"/>
      <c r="D118" s="16"/>
      <c r="E118" s="16"/>
      <c r="F118" s="50"/>
      <c r="G118" s="26"/>
      <c r="H118" s="27"/>
      <c r="I118" s="37" t="s">
        <v>41</v>
      </c>
      <c r="J118" s="16"/>
      <c r="K118" s="16"/>
      <c r="L118" s="16"/>
      <c r="M118" s="25"/>
      <c r="N118" s="27">
        <v>127.44</v>
      </c>
    </row>
    <row r="119" spans="1:14" ht="12.75">
      <c r="A119" s="32"/>
      <c r="B119" s="24"/>
      <c r="C119" s="16"/>
      <c r="D119" s="16"/>
      <c r="E119" s="16"/>
      <c r="F119" s="25"/>
      <c r="G119" s="26"/>
      <c r="H119" s="27"/>
      <c r="I119" s="37" t="s">
        <v>43</v>
      </c>
      <c r="J119" s="16"/>
      <c r="K119" s="16"/>
      <c r="L119" s="16"/>
      <c r="M119" s="25">
        <v>69</v>
      </c>
      <c r="N119" s="27">
        <v>3878.7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43</v>
      </c>
      <c r="J120" s="16"/>
      <c r="K120" s="16"/>
      <c r="L120" s="16"/>
      <c r="M120" s="25">
        <v>85.84</v>
      </c>
      <c r="N120" s="27">
        <v>3878.7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17</v>
      </c>
      <c r="J121" s="16"/>
      <c r="K121" s="16"/>
      <c r="L121" s="16"/>
      <c r="M121" s="50" t="s">
        <v>18</v>
      </c>
      <c r="N121" s="27">
        <v>1460.93</v>
      </c>
    </row>
    <row r="122" spans="1:14" ht="12.75">
      <c r="A122" s="32"/>
      <c r="B122" s="24"/>
      <c r="C122" s="16"/>
      <c r="D122" s="16"/>
      <c r="E122" s="16"/>
      <c r="F122" s="25"/>
      <c r="G122" s="26"/>
      <c r="H122" s="38"/>
      <c r="I122" s="37"/>
      <c r="J122" s="16"/>
      <c r="K122" s="16"/>
      <c r="L122" s="16"/>
      <c r="M122" s="25"/>
      <c r="N122" s="39"/>
    </row>
    <row r="123" spans="1:14" ht="12.75">
      <c r="A123" s="40"/>
      <c r="B123" s="41"/>
      <c r="C123" s="42"/>
      <c r="D123" s="42"/>
      <c r="E123" s="42"/>
      <c r="F123" s="43"/>
      <c r="G123" s="41"/>
      <c r="H123" s="44">
        <f>SUM(H113:H122)</f>
        <v>2775.88</v>
      </c>
      <c r="I123" s="45"/>
      <c r="J123" s="46"/>
      <c r="K123" s="46"/>
      <c r="L123" s="46"/>
      <c r="M123" s="47"/>
      <c r="N123" s="44">
        <f>SUM(N114:N122)</f>
        <v>37004.27</v>
      </c>
    </row>
    <row r="124" spans="1:14" ht="12.75">
      <c r="A124" s="9" t="s">
        <v>44</v>
      </c>
      <c r="B124" s="9"/>
      <c r="C124" s="9"/>
      <c r="D124" s="9"/>
      <c r="E124" s="9"/>
      <c r="F124" s="9"/>
      <c r="G124" s="9"/>
      <c r="H124" s="8">
        <f>H9+H18+H26+H36+H45+H56+H65+H75+H85+H99+H108+H123</f>
        <v>11886.14</v>
      </c>
      <c r="I124" s="8"/>
      <c r="J124" s="51"/>
      <c r="K124" s="51"/>
      <c r="L124" s="51"/>
      <c r="M124" s="51"/>
      <c r="N124" s="51"/>
    </row>
    <row r="125" spans="1:14" ht="12.75">
      <c r="A125" s="9" t="s">
        <v>45</v>
      </c>
      <c r="B125" s="9"/>
      <c r="C125" s="9"/>
      <c r="D125" s="9"/>
      <c r="E125" s="9"/>
      <c r="F125" s="9"/>
      <c r="G125" s="9"/>
      <c r="H125" s="7">
        <f>N9+N18+N26+N36+N45+N56+N65+N75+N85+N99+N108+N123</f>
        <v>273405.79000000004</v>
      </c>
      <c r="I125" s="7"/>
      <c r="J125" s="51"/>
      <c r="K125" s="51"/>
      <c r="L125" s="51"/>
      <c r="M125" s="51"/>
      <c r="N125" s="51"/>
    </row>
    <row r="126" spans="1:14" ht="12.75">
      <c r="A126" s="9" t="s">
        <v>46</v>
      </c>
      <c r="B126" s="9"/>
      <c r="C126" s="9"/>
      <c r="D126" s="9"/>
      <c r="E126" s="9"/>
      <c r="F126" s="9"/>
      <c r="G126" s="9"/>
      <c r="H126" s="6">
        <f>SUM(H124:H125)</f>
        <v>285291.93000000005</v>
      </c>
      <c r="I126" s="6"/>
      <c r="J126" s="51"/>
      <c r="K126" s="51"/>
      <c r="L126" s="51"/>
      <c r="M126" s="51"/>
      <c r="N126" s="51"/>
    </row>
    <row r="127" spans="1:14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30" spans="1:10" ht="12.75">
      <c r="A130" s="14" t="s">
        <v>47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48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49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50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ht="12.75">
      <c r="A135" s="5" t="s">
        <v>51</v>
      </c>
      <c r="B135" s="5"/>
      <c r="C135" s="53"/>
      <c r="D135" s="54"/>
      <c r="E135" s="53"/>
      <c r="F135" s="54"/>
      <c r="G135" s="53"/>
      <c r="H135" s="54"/>
      <c r="I135" s="5" t="s">
        <v>51</v>
      </c>
      <c r="J135" s="5"/>
    </row>
    <row r="136" spans="1:10" ht="12.75">
      <c r="A136" s="4" t="s">
        <v>52</v>
      </c>
      <c r="B136" s="4"/>
      <c r="C136" s="4" t="s">
        <v>53</v>
      </c>
      <c r="D136" s="4"/>
      <c r="E136" s="4" t="s">
        <v>54</v>
      </c>
      <c r="F136" s="4"/>
      <c r="G136" s="4" t="s">
        <v>55</v>
      </c>
      <c r="H136" s="4"/>
      <c r="I136" s="4" t="s">
        <v>52</v>
      </c>
      <c r="J136" s="4"/>
    </row>
    <row r="137" spans="1:10" ht="12.75">
      <c r="A137" s="3" t="s">
        <v>56</v>
      </c>
      <c r="B137" s="3"/>
      <c r="C137" s="56"/>
      <c r="D137" s="57"/>
      <c r="E137" s="56"/>
      <c r="F137" s="57"/>
      <c r="G137" s="56"/>
      <c r="H137" s="57"/>
      <c r="I137" s="3" t="s">
        <v>57</v>
      </c>
      <c r="J137" s="3"/>
    </row>
    <row r="138" spans="1:10" ht="12.75">
      <c r="A138" s="53"/>
      <c r="B138" s="58"/>
      <c r="C138" s="51"/>
      <c r="D138" s="51"/>
      <c r="E138" s="59"/>
      <c r="F138" s="51"/>
      <c r="G138" s="53"/>
      <c r="H138" s="58"/>
      <c r="I138" s="53"/>
      <c r="J138" s="58"/>
    </row>
    <row r="139" spans="1:10" ht="12.75">
      <c r="A139" s="2">
        <v>309374.43</v>
      </c>
      <c r="B139" s="2"/>
      <c r="C139" s="1">
        <v>0</v>
      </c>
      <c r="D139" s="1"/>
      <c r="E139" s="70">
        <v>12095.71</v>
      </c>
      <c r="F139" s="70"/>
      <c r="G139" s="70">
        <v>0</v>
      </c>
      <c r="H139" s="70"/>
      <c r="I139" s="2">
        <f>A139+E139-G139</f>
        <v>321470.14</v>
      </c>
      <c r="J139" s="2"/>
    </row>
    <row r="140" spans="1:10" ht="12.75">
      <c r="A140" s="56"/>
      <c r="B140" s="57"/>
      <c r="C140" s="60"/>
      <c r="D140" s="60"/>
      <c r="E140" s="56"/>
      <c r="F140" s="60"/>
      <c r="G140" s="56"/>
      <c r="H140" s="57"/>
      <c r="I140" s="56"/>
      <c r="J140" s="57"/>
    </row>
    <row r="141" spans="1:10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ht="12.75">
      <c r="A142" s="14" t="s">
        <v>47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 t="s">
        <v>48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 t="s">
        <v>58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50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" t="s">
        <v>51</v>
      </c>
      <c r="B147" s="5"/>
      <c r="C147" s="61"/>
      <c r="D147" s="54"/>
      <c r="E147" s="71" t="s">
        <v>54</v>
      </c>
      <c r="F147" s="71"/>
      <c r="G147" s="71" t="s">
        <v>59</v>
      </c>
      <c r="H147" s="71"/>
      <c r="I147" s="62"/>
      <c r="J147" s="54"/>
    </row>
    <row r="148" spans="1:10" ht="12.75">
      <c r="A148" s="4" t="s">
        <v>52</v>
      </c>
      <c r="B148" s="4"/>
      <c r="C148" s="4" t="s">
        <v>53</v>
      </c>
      <c r="D148" s="4"/>
      <c r="E148" s="52" t="s">
        <v>60</v>
      </c>
      <c r="F148" s="52" t="s">
        <v>61</v>
      </c>
      <c r="G148" s="52" t="s">
        <v>62</v>
      </c>
      <c r="H148" s="52" t="s">
        <v>61</v>
      </c>
      <c r="I148" s="4" t="s">
        <v>51</v>
      </c>
      <c r="J148" s="4"/>
    </row>
    <row r="149" spans="1:10" ht="12.75">
      <c r="A149" s="3" t="s">
        <v>56</v>
      </c>
      <c r="B149" s="3"/>
      <c r="C149" s="63"/>
      <c r="D149" s="64"/>
      <c r="E149" s="55"/>
      <c r="F149" s="55" t="s">
        <v>63</v>
      </c>
      <c r="G149" s="55"/>
      <c r="H149" s="55" t="s">
        <v>63</v>
      </c>
      <c r="I149" s="3" t="s">
        <v>52</v>
      </c>
      <c r="J149" s="3"/>
    </row>
    <row r="150" spans="1:10" ht="12.75">
      <c r="A150" s="53"/>
      <c r="B150" s="58"/>
      <c r="C150" s="61"/>
      <c r="D150" s="54"/>
      <c r="E150" s="65"/>
      <c r="F150" s="65"/>
      <c r="G150" s="65"/>
      <c r="H150" s="65"/>
      <c r="I150" s="66"/>
      <c r="J150" s="67"/>
    </row>
    <row r="151" spans="1:10" ht="12.75">
      <c r="A151" s="2">
        <v>52552.81</v>
      </c>
      <c r="B151" s="2"/>
      <c r="C151" s="2">
        <v>409857.29</v>
      </c>
      <c r="D151" s="2"/>
      <c r="E151" s="68">
        <v>372910.31</v>
      </c>
      <c r="F151" s="68">
        <v>60851.47</v>
      </c>
      <c r="G151" s="68">
        <f>H124+H125</f>
        <v>285291.93000000005</v>
      </c>
      <c r="H151" s="68">
        <v>46553.91</v>
      </c>
      <c r="I151" s="2">
        <f>A151+E151-G151</f>
        <v>140171.18999999994</v>
      </c>
      <c r="J151" s="2"/>
    </row>
    <row r="152" spans="1:10" ht="12.75">
      <c r="A152" s="56"/>
      <c r="B152" s="57"/>
      <c r="C152" s="56"/>
      <c r="D152" s="57"/>
      <c r="E152" s="69"/>
      <c r="F152" s="69"/>
      <c r="G152" s="69"/>
      <c r="H152" s="69"/>
      <c r="I152" s="56"/>
      <c r="J152" s="57"/>
    </row>
  </sheetData>
  <sheetProtection/>
  <mergeCells count="99">
    <mergeCell ref="A151:B151"/>
    <mergeCell ref="C151:D151"/>
    <mergeCell ref="I151:J151"/>
    <mergeCell ref="A148:B148"/>
    <mergeCell ref="C148:D148"/>
    <mergeCell ref="I148:J148"/>
    <mergeCell ref="A149:B149"/>
    <mergeCell ref="I149:J149"/>
    <mergeCell ref="A142:J142"/>
    <mergeCell ref="A143:J143"/>
    <mergeCell ref="A144:J144"/>
    <mergeCell ref="A145:J145"/>
    <mergeCell ref="A147:B147"/>
    <mergeCell ref="E147:F147"/>
    <mergeCell ref="G147:H147"/>
    <mergeCell ref="A137:B137"/>
    <mergeCell ref="I137:J137"/>
    <mergeCell ref="A139:B139"/>
    <mergeCell ref="C139:D139"/>
    <mergeCell ref="E139:F139"/>
    <mergeCell ref="G139:H139"/>
    <mergeCell ref="I139:J139"/>
    <mergeCell ref="A136:B136"/>
    <mergeCell ref="C136:D136"/>
    <mergeCell ref="E136:F136"/>
    <mergeCell ref="G136:H136"/>
    <mergeCell ref="I136:J136"/>
    <mergeCell ref="A130:J130"/>
    <mergeCell ref="A131:J131"/>
    <mergeCell ref="A132:J132"/>
    <mergeCell ref="A133:J133"/>
    <mergeCell ref="A135:B135"/>
    <mergeCell ref="I135:J135"/>
    <mergeCell ref="A124:G124"/>
    <mergeCell ref="H124:I124"/>
    <mergeCell ref="A125:G125"/>
    <mergeCell ref="H125:I125"/>
    <mergeCell ref="A126:G126"/>
    <mergeCell ref="H126:I126"/>
    <mergeCell ref="A110:D110"/>
    <mergeCell ref="B111:H111"/>
    <mergeCell ref="I111:N111"/>
    <mergeCell ref="B112:F112"/>
    <mergeCell ref="I112:M112"/>
    <mergeCell ref="A101:D101"/>
    <mergeCell ref="B102:H102"/>
    <mergeCell ref="I102:N102"/>
    <mergeCell ref="B103:F103"/>
    <mergeCell ref="I103:M103"/>
    <mergeCell ref="A87:D87"/>
    <mergeCell ref="B88:H88"/>
    <mergeCell ref="I88:N88"/>
    <mergeCell ref="B89:F89"/>
    <mergeCell ref="I89:M89"/>
    <mergeCell ref="A77:D77"/>
    <mergeCell ref="B78:H78"/>
    <mergeCell ref="I78:N78"/>
    <mergeCell ref="B79:F79"/>
    <mergeCell ref="I79:M79"/>
    <mergeCell ref="A67:D67"/>
    <mergeCell ref="B68:H68"/>
    <mergeCell ref="I68:N68"/>
    <mergeCell ref="B69:F69"/>
    <mergeCell ref="I69:M69"/>
    <mergeCell ref="A58:D58"/>
    <mergeCell ref="B59:H59"/>
    <mergeCell ref="I59:N59"/>
    <mergeCell ref="B60:F60"/>
    <mergeCell ref="I60:M60"/>
    <mergeCell ref="A47:D47"/>
    <mergeCell ref="B48:H48"/>
    <mergeCell ref="I48:N48"/>
    <mergeCell ref="B49:F49"/>
    <mergeCell ref="I49:M49"/>
    <mergeCell ref="A38:D38"/>
    <mergeCell ref="B39:H39"/>
    <mergeCell ref="I39:N39"/>
    <mergeCell ref="B40:F40"/>
    <mergeCell ref="I40:M40"/>
    <mergeCell ref="A28:D28"/>
    <mergeCell ref="B29:H29"/>
    <mergeCell ref="I29:N29"/>
    <mergeCell ref="B30:F30"/>
    <mergeCell ref="I30:M30"/>
    <mergeCell ref="A20:D20"/>
    <mergeCell ref="B21:H21"/>
    <mergeCell ref="I21:N21"/>
    <mergeCell ref="B22:F22"/>
    <mergeCell ref="I22:M22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2015-03-27T08:16:54Z</dcterms:created>
  <dcterms:modified xsi:type="dcterms:W3CDTF">2015-03-27T08:16:55Z</dcterms:modified>
  <cp:category/>
  <cp:version/>
  <cp:contentType/>
  <cp:contentStatus/>
</cp:coreProperties>
</file>